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PRÁCE\111 PROJEKTY V AKCI\CZPS PROJECTS\Kaplice\2025\Luční Okužní\VŘ\PRŮBĚH\VYSVĚTLENÍ ZD\VZD_1\P 4 - REKAPITULACE soupis stavebních prací, dodávek a služeb s výkazem výměr\"/>
    </mc:Choice>
  </mc:AlternateContent>
  <xr:revisionPtr revIDLastSave="0" documentId="13_ncr:1_{AA7EF1E7-7FC2-4B1C-B439-5D51C86DE3E8}" xr6:coauthVersionLast="47" xr6:coauthVersionMax="47" xr10:uidLastSave="{00000000-0000-0000-0000-000000000000}"/>
  <bookViews>
    <workbookView xWindow="-120" yWindow="-120" windowWidth="29040" windowHeight="15720" xr2:uid="{7D51BC08-C2E5-498B-BE02-BD3F05B1199E}"/>
  </bookViews>
  <sheets>
    <sheet name="SO04" sheetId="1" r:id="rId1"/>
  </sheets>
  <definedNames>
    <definedName name="_xlnm.Print_Titles" localSheetId="0">'SO04'!#REF!</definedName>
    <definedName name="_xlnm.Print_Area" localSheetId="0">'SO04'!$B$1:$I$103</definedName>
    <definedName name="Print_Area">'SO04'!$A$1:$G$54</definedName>
    <definedName name="Tisková_oblast">'SO04'!$A$1:$G$54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H93" i="1"/>
  <c r="H94" i="1"/>
  <c r="H92" i="1"/>
  <c r="H91" i="1"/>
  <c r="H48" i="1"/>
  <c r="H49" i="1"/>
  <c r="H50" i="1"/>
  <c r="H51" i="1"/>
  <c r="H52" i="1"/>
  <c r="H53" i="1"/>
  <c r="H54" i="1"/>
  <c r="H55" i="1"/>
  <c r="H56" i="1"/>
  <c r="H57" i="1"/>
  <c r="H58" i="1"/>
  <c r="H71" i="1"/>
  <c r="H7" i="1"/>
  <c r="H59" i="1"/>
  <c r="H60" i="1"/>
  <c r="H61" i="1"/>
  <c r="H62" i="1"/>
  <c r="H64" i="1"/>
  <c r="H65" i="1"/>
  <c r="H66" i="1"/>
  <c r="H67" i="1"/>
  <c r="H68" i="1"/>
  <c r="H22" i="1"/>
  <c r="H23" i="1"/>
  <c r="H25" i="1"/>
  <c r="H81" i="1"/>
  <c r="H79" i="1"/>
  <c r="H98" i="1"/>
  <c r="H102" i="1"/>
  <c r="H9" i="1"/>
  <c r="H99" i="1"/>
  <c r="H100" i="1"/>
  <c r="H88" i="1"/>
  <c r="H90" i="1"/>
  <c r="H74" i="1"/>
  <c r="H75" i="1"/>
  <c r="H76" i="1"/>
  <c r="H77" i="1"/>
  <c r="H78" i="1"/>
  <c r="H80" i="1"/>
  <c r="H82" i="1"/>
  <c r="H83" i="1"/>
  <c r="H84" i="1"/>
  <c r="H85" i="1"/>
  <c r="H86" i="1"/>
  <c r="H87" i="1"/>
  <c r="H89" i="1"/>
  <c r="H63" i="1"/>
  <c r="H69" i="1"/>
  <c r="H70" i="1"/>
  <c r="H26" i="1"/>
  <c r="H27" i="1"/>
  <c r="H34" i="1" s="1"/>
  <c r="H6" i="1" s="1"/>
  <c r="H10" i="1" s="1"/>
  <c r="H28" i="1"/>
  <c r="H29" i="1"/>
  <c r="H30" i="1"/>
  <c r="H31" i="1"/>
  <c r="H32" i="1"/>
  <c r="H33" i="1"/>
  <c r="H95" i="1"/>
  <c r="H8" i="1"/>
</calcChain>
</file>

<file path=xl/sharedStrings.xml><?xml version="1.0" encoding="utf-8"?>
<sst xmlns="http://schemas.openxmlformats.org/spreadsheetml/2006/main" count="154" uniqueCount="88">
  <si>
    <t>ks</t>
  </si>
  <si>
    <t>m</t>
  </si>
  <si>
    <t>Celkem</t>
  </si>
  <si>
    <t>svorka SP01 FeZn</t>
  </si>
  <si>
    <t>m3</t>
  </si>
  <si>
    <t>materiál veřejné osvětlení</t>
  </si>
  <si>
    <t>kg</t>
  </si>
  <si>
    <t>svorka SU nerez</t>
  </si>
  <si>
    <t>Konečná úprava povrchů nespecifikována</t>
  </si>
  <si>
    <t>Soupis prací, dodávek</t>
  </si>
  <si>
    <t>montáž zemnicí svorky se 2 šrouby</t>
  </si>
  <si>
    <t>montáž zemnicí svorky se 3 a více šrouby</t>
  </si>
  <si>
    <t>km</t>
  </si>
  <si>
    <t>montáž elektrovýzbroje 1 okruh</t>
  </si>
  <si>
    <t>provizorní zajištění kabelu při křížení</t>
  </si>
  <si>
    <t>VOC</t>
  </si>
  <si>
    <t xml:space="preserve">měření zemniče </t>
  </si>
  <si>
    <t xml:space="preserve">montáže C21-M </t>
  </si>
  <si>
    <t xml:space="preserve">zemní práce C46-M </t>
  </si>
  <si>
    <t xml:space="preserve">Poznámka: </t>
  </si>
  <si>
    <t>zakrytí trasy plastovou fólií do 25cm</t>
  </si>
  <si>
    <t xml:space="preserve">montáž vodiče FeZn v zemi, do 120mm2 </t>
  </si>
  <si>
    <t>kabel CYKY-J 5x1,5</t>
  </si>
  <si>
    <t>ukončení vodiče v rozváděči do 2,5mm2</t>
  </si>
  <si>
    <t xml:space="preserve">montáž vodiče FeZn na povrchu do 120mm2 </t>
  </si>
  <si>
    <t>označení stožáru štítkem správce</t>
  </si>
  <si>
    <t>vytyčení trasy v zastavěném  terénu</t>
  </si>
  <si>
    <t>stožárové pouzdro 250/800mm</t>
  </si>
  <si>
    <t>provizorní zajištění kabelu  při souběhu</t>
  </si>
  <si>
    <t>označovací štítek na kabel</t>
  </si>
  <si>
    <t>chránička dvouplášťová korugovaná DN 50</t>
  </si>
  <si>
    <t>chránička dvouplášťová korugovaná DN 110</t>
  </si>
  <si>
    <t xml:space="preserve">folie PVC výstražná červená </t>
  </si>
  <si>
    <t>základová konstrukce z monolitického betonu tř.C 16/20</t>
  </si>
  <si>
    <t>ukončení vodiče v rozváděči do 16mm2</t>
  </si>
  <si>
    <t>VOC = průměrná velkoobchodní cena, určená průzkumem trhu. Jde o statnardní způsob určení ceny, jelikož pro dodávku určení ceny elektromateriálu ceníky vydávány nejsou.</t>
  </si>
  <si>
    <t>Popis</t>
  </si>
  <si>
    <t>cena bez DPH
[Kč]</t>
  </si>
  <si>
    <t>t</t>
  </si>
  <si>
    <t>likvidace odpadu</t>
  </si>
  <si>
    <t>kabel CYKY-J 4x16</t>
  </si>
  <si>
    <t>montáž kabelu CYKY do 5x16 volně</t>
  </si>
  <si>
    <t>ukončení kabelu smršťovací záklopkou do 4x16mm2</t>
  </si>
  <si>
    <t>ukončení kabelu do P16mm ,4žíly</t>
  </si>
  <si>
    <t>demontáž stávajících kabelů AYKY 4x16 volně ulož.</t>
  </si>
  <si>
    <t>hloubení jámy pro stožár VO, tř. 3. ručně</t>
  </si>
  <si>
    <t>kabelová  chránička korugovaná dvouplášťová 50mm-montáž</t>
  </si>
  <si>
    <t>kabelová  chránička korugovaná dvouplášťová 110mm -montáž</t>
  </si>
  <si>
    <t>demontáž stávajících svítidel LED na sloupku</t>
  </si>
  <si>
    <t>demontáž stávající elektrovýzbroje stožáru</t>
  </si>
  <si>
    <t>Geodetické práce</t>
  </si>
  <si>
    <t>sml.cena</t>
  </si>
  <si>
    <t>zaměření stavby - pevná částka</t>
  </si>
  <si>
    <t>zaměření trasy kabelu</t>
  </si>
  <si>
    <t>zpracování dokumentace a předání stavby uživateli</t>
  </si>
  <si>
    <t>geodetické práce</t>
  </si>
  <si>
    <t>montáž kabelu CYKY 5x1,5 volně</t>
  </si>
  <si>
    <t>1R</t>
  </si>
  <si>
    <t>montáž svítidla na sloupek</t>
  </si>
  <si>
    <t>montáž ocel. stožáru parkového</t>
  </si>
  <si>
    <t>demontáž stávajících parkových stožárů</t>
  </si>
  <si>
    <t>hloubení kab. rýhy strojně v tř.I,skup.3, 50/120cm</t>
  </si>
  <si>
    <t>č.</t>
  </si>
  <si>
    <t>položka</t>
  </si>
  <si>
    <t xml:space="preserve"> Veřejné osvětlení</t>
  </si>
  <si>
    <t xml:space="preserve">stožárová svorkovnice průchozí 1x poj.,2x kabel, </t>
  </si>
  <si>
    <t>demontáž patic stožáru,beton</t>
  </si>
  <si>
    <t>vodorovné přemístění horniny do 500m</t>
  </si>
  <si>
    <t>poplatek za uložení zeminy na skládce kod odpadu 170504</t>
  </si>
  <si>
    <t>příplatek za vodorovné přemístění horniny do 10000m</t>
  </si>
  <si>
    <t>naložení výkopu při elektromontážích strojně horniny 1-3</t>
  </si>
  <si>
    <t>Kaplice ,ul.Okružní,Luční oprava  komunikace a zpeněné plochy</t>
  </si>
  <si>
    <t xml:space="preserve">stožárová svorkovnice průchozí 1x poj.,3x kabel, </t>
  </si>
  <si>
    <t>výchozí revize do500 tis.montáží</t>
  </si>
  <si>
    <t>zásyp kab. rýhy strojně s hutněním v tř.I.skup 3, 50/120cm</t>
  </si>
  <si>
    <t>hloubení kab. rýhy ručně v tř.I.skup.2, 35/50cm</t>
  </si>
  <si>
    <t>hloubení kab. rýhy ručně v tř.I,skup.2, 35/80cm</t>
  </si>
  <si>
    <t>zásyp kab.rýhy strojně s hutněním tř.I,skup.2, 35/50cm</t>
  </si>
  <si>
    <t>zásyp kab. rýhy strojně s hutněním v tř.I.skup 2, 35/80cm</t>
  </si>
  <si>
    <t>kabelové lože z písku bez zakrytí š do 35cm</t>
  </si>
  <si>
    <t>vodič FeZn 10mm (100m x 0,62kg/m=)</t>
  </si>
  <si>
    <t>řezání živičného podkladu do 10cm</t>
  </si>
  <si>
    <t>Materiál osvětlení 2025</t>
  </si>
  <si>
    <t>Montáže 21M - URS 2025</t>
  </si>
  <si>
    <t>Zemní práce C46M - URS 2025</t>
  </si>
  <si>
    <t>Pro ocenění montážních prací elektro a zemních prací je užito ceníkové soustavy URS 2025.</t>
  </si>
  <si>
    <t>stožár bezpaticový, žár.zink. Jmen.výška 6m,133/89/60mm ,ochr.nátěr</t>
  </si>
  <si>
    <t>uliční svítidlo ,LED 18W, 3000lm, 2200K,IP66, regul. stm.reg23, clonka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</si>
</sst>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Protection="0"/>
  </cellStyleXfs>
  <cellXfs count="54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2" fontId="0" fillId="0" borderId="0" xfId="0" applyNumberFormat="1" applyProtection="1">
      <protection locked="0"/>
    </xf>
    <xf numFmtId="4" fontId="0" fillId="0" borderId="0" xfId="0" applyNumberFormat="1"/>
    <xf numFmtId="0" fontId="1" fillId="0" borderId="0" xfId="0" applyFont="1" applyProtection="1">
      <protection locked="0"/>
    </xf>
    <xf numFmtId="0" fontId="1" fillId="0" borderId="1" xfId="0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0" borderId="1" xfId="0" applyFont="1" applyBorder="1" applyProtection="1">
      <protection locked="0"/>
    </xf>
    <xf numFmtId="2" fontId="1" fillId="0" borderId="0" xfId="0" applyNumberFormat="1" applyFont="1" applyProtection="1">
      <protection locked="0"/>
    </xf>
    <xf numFmtId="0" fontId="1" fillId="0" borderId="0" xfId="0" applyFont="1"/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2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right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right"/>
      <protection locked="0"/>
    </xf>
    <xf numFmtId="2" fontId="1" fillId="0" borderId="2" xfId="0" applyNumberFormat="1" applyFont="1" applyBorder="1" applyProtection="1">
      <protection locked="0"/>
    </xf>
    <xf numFmtId="1" fontId="1" fillId="0" borderId="0" xfId="0" applyNumberFormat="1" applyFont="1" applyProtection="1">
      <protection locked="0"/>
    </xf>
    <xf numFmtId="0" fontId="0" fillId="0" borderId="0" xfId="0" applyAlignment="1">
      <alignment horizontal="center"/>
    </xf>
    <xf numFmtId="0" fontId="7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2" fontId="1" fillId="0" borderId="1" xfId="0" applyNumberFormat="1" applyFont="1" applyBorder="1" applyProtection="1">
      <protection locked="0"/>
    </xf>
    <xf numFmtId="4" fontId="0" fillId="0" borderId="1" xfId="0" applyNumberFormat="1" applyBorder="1"/>
    <xf numFmtId="0" fontId="1" fillId="0" borderId="0" xfId="0" applyFont="1" applyAlignment="1" applyProtection="1">
      <alignment wrapText="1"/>
      <protection locked="0"/>
    </xf>
    <xf numFmtId="0" fontId="5" fillId="0" borderId="0" xfId="0" applyFont="1" applyAlignment="1" applyProtection="1">
      <alignment wrapText="1"/>
      <protection locked="0"/>
    </xf>
    <xf numFmtId="0" fontId="2" fillId="0" borderId="2" xfId="0" applyFont="1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1" fillId="0" borderId="2" xfId="0" applyFont="1" applyBorder="1" applyAlignment="1" applyProtection="1">
      <alignment wrapText="1"/>
      <protection locked="0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3" xfId="0" applyFont="1" applyBorder="1" applyProtection="1">
      <protection locked="0"/>
    </xf>
    <xf numFmtId="0" fontId="1" fillId="0" borderId="4" xfId="0" applyFont="1" applyBorder="1" applyAlignment="1" applyProtection="1">
      <alignment horizontal="right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5" xfId="0" applyFont="1" applyBorder="1" applyProtection="1">
      <protection locked="0"/>
    </xf>
    <xf numFmtId="0" fontId="7" fillId="0" borderId="3" xfId="0" applyFont="1" applyBorder="1" applyProtection="1">
      <protection locked="0"/>
    </xf>
    <xf numFmtId="2" fontId="1" fillId="0" borderId="6" xfId="0" applyNumberFormat="1" applyFont="1" applyBorder="1" applyAlignment="1" applyProtection="1">
      <alignment wrapText="1"/>
      <protection locked="0"/>
    </xf>
    <xf numFmtId="4" fontId="1" fillId="0" borderId="6" xfId="0" applyNumberFormat="1" applyFont="1" applyBorder="1" applyProtection="1">
      <protection locked="0"/>
    </xf>
    <xf numFmtId="4" fontId="4" fillId="0" borderId="6" xfId="0" applyNumberFormat="1" applyFont="1" applyBorder="1" applyProtection="1">
      <protection locked="0"/>
    </xf>
    <xf numFmtId="4" fontId="0" fillId="0" borderId="0" xfId="0" applyNumberFormat="1" applyProtection="1">
      <protection locked="0"/>
    </xf>
    <xf numFmtId="4" fontId="6" fillId="0" borderId="2" xfId="0" applyNumberFormat="1" applyFont="1" applyBorder="1" applyProtection="1">
      <protection locked="0"/>
    </xf>
    <xf numFmtId="4" fontId="6" fillId="0" borderId="0" xfId="0" applyNumberFormat="1" applyFont="1" applyProtection="1">
      <protection locked="0"/>
    </xf>
    <xf numFmtId="4" fontId="3" fillId="0" borderId="0" xfId="0" applyNumberFormat="1" applyFont="1" applyProtection="1">
      <protection locked="0"/>
    </xf>
    <xf numFmtId="4" fontId="2" fillId="0" borderId="1" xfId="0" applyNumberFormat="1" applyFont="1" applyBorder="1" applyProtection="1">
      <protection locked="0"/>
    </xf>
    <xf numFmtId="4" fontId="3" fillId="0" borderId="2" xfId="0" applyNumberFormat="1" applyFont="1" applyBorder="1" applyProtection="1"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F4521-8E92-4942-9B59-F056118AEDBC}">
  <dimension ref="A1:S102"/>
  <sheetViews>
    <sheetView showGridLines="0" tabSelected="1" zoomScale="110" zoomScaleNormal="110" zoomScaleSheetLayoutView="85" workbookViewId="0">
      <selection activeCell="G27" sqref="G27"/>
    </sheetView>
  </sheetViews>
  <sheetFormatPr defaultColWidth="10" defaultRowHeight="12.75" x14ac:dyDescent="0.2"/>
  <cols>
    <col min="1" max="1" width="6.28515625" style="1" customWidth="1"/>
    <col min="2" max="2" width="3.140625" style="1" bestFit="1" customWidth="1"/>
    <col min="3" max="3" width="10.42578125" style="1" bestFit="1" customWidth="1"/>
    <col min="4" max="4" width="61" style="1" customWidth="1"/>
    <col min="5" max="5" width="5.140625" style="3" customWidth="1"/>
    <col min="6" max="6" width="5" style="18" bestFit="1" customWidth="1"/>
    <col min="7" max="7" width="10.28515625" style="1" customWidth="1"/>
    <col min="8" max="8" width="17" style="1" bestFit="1" customWidth="1"/>
    <col min="9" max="9" width="2.85546875" style="1" customWidth="1"/>
    <col min="10" max="13" width="10" style="1"/>
    <col min="14" max="14" width="32.5703125" style="1" customWidth="1"/>
    <col min="15" max="16384" width="10" style="1"/>
  </cols>
  <sheetData>
    <row r="1" spans="2:9" s="9" customFormat="1" ht="15.75" x14ac:dyDescent="0.25">
      <c r="D1" s="2" t="s">
        <v>9</v>
      </c>
      <c r="E1" s="11"/>
      <c r="F1" s="15"/>
    </row>
    <row r="2" spans="2:9" s="9" customFormat="1" ht="18" customHeight="1" x14ac:dyDescent="0.25">
      <c r="D2" s="27" t="s">
        <v>71</v>
      </c>
      <c r="E2" s="11"/>
      <c r="F2" s="15"/>
      <c r="G2" s="2"/>
    </row>
    <row r="3" spans="2:9" s="9" customFormat="1" ht="18" customHeight="1" x14ac:dyDescent="0.3">
      <c r="D3" s="29" t="s">
        <v>64</v>
      </c>
      <c r="E3" s="11"/>
      <c r="F3" s="15"/>
    </row>
    <row r="4" spans="2:9" s="9" customFormat="1" x14ac:dyDescent="0.2">
      <c r="D4" s="6"/>
      <c r="E4" s="11"/>
      <c r="F4" s="15"/>
      <c r="H4" s="13"/>
    </row>
    <row r="5" spans="2:9" s="9" customFormat="1" ht="25.5" x14ac:dyDescent="0.2">
      <c r="D5" s="40" t="s">
        <v>36</v>
      </c>
      <c r="E5" s="41"/>
      <c r="F5" s="42"/>
      <c r="G5" s="43"/>
      <c r="H5" s="45" t="s">
        <v>37</v>
      </c>
    </row>
    <row r="6" spans="2:9" s="25" customFormat="1" x14ac:dyDescent="0.2">
      <c r="B6" s="9"/>
      <c r="C6" s="9"/>
      <c r="D6" s="40" t="s">
        <v>5</v>
      </c>
      <c r="E6" s="41"/>
      <c r="F6" s="42"/>
      <c r="G6" s="43"/>
      <c r="H6" s="46">
        <f>H34</f>
        <v>0</v>
      </c>
      <c r="I6" s="9"/>
    </row>
    <row r="7" spans="2:9" s="25" customFormat="1" x14ac:dyDescent="0.2">
      <c r="B7" s="9"/>
      <c r="C7" s="9"/>
      <c r="D7" s="40" t="s">
        <v>17</v>
      </c>
      <c r="E7" s="41"/>
      <c r="F7" s="42"/>
      <c r="G7" s="43"/>
      <c r="H7" s="46">
        <f>H71</f>
        <v>0</v>
      </c>
      <c r="I7" s="9"/>
    </row>
    <row r="8" spans="2:9" s="9" customFormat="1" x14ac:dyDescent="0.2">
      <c r="D8" s="40" t="s">
        <v>18</v>
      </c>
      <c r="E8" s="41"/>
      <c r="F8" s="42"/>
      <c r="G8" s="43"/>
      <c r="H8" s="46">
        <f>H95</f>
        <v>0</v>
      </c>
    </row>
    <row r="9" spans="2:9" s="9" customFormat="1" x14ac:dyDescent="0.2">
      <c r="D9" s="40" t="s">
        <v>55</v>
      </c>
      <c r="E9" s="41"/>
      <c r="F9" s="42"/>
      <c r="G9" s="43"/>
      <c r="H9" s="46">
        <f>H102</f>
        <v>0</v>
      </c>
    </row>
    <row r="10" spans="2:9" s="9" customFormat="1" ht="15.75" x14ac:dyDescent="0.25">
      <c r="D10" s="44" t="s">
        <v>2</v>
      </c>
      <c r="E10" s="41"/>
      <c r="F10" s="42"/>
      <c r="G10" s="43"/>
      <c r="H10" s="47">
        <f>SUM(H6:H9)</f>
        <v>0</v>
      </c>
    </row>
    <row r="11" spans="2:9" s="9" customFormat="1" x14ac:dyDescent="0.2">
      <c r="D11" s="6"/>
      <c r="E11" s="11"/>
      <c r="F11" s="15"/>
    </row>
    <row r="12" spans="2:9" s="9" customFormat="1" x14ac:dyDescent="0.2">
      <c r="D12" s="6"/>
      <c r="E12" s="11"/>
      <c r="F12" s="15"/>
    </row>
    <row r="13" spans="2:9" s="9" customFormat="1" x14ac:dyDescent="0.2">
      <c r="D13" s="9" t="s">
        <v>8</v>
      </c>
      <c r="E13" s="26"/>
      <c r="F13" s="26"/>
      <c r="G13"/>
      <c r="H13"/>
    </row>
    <row r="14" spans="2:9" s="9" customFormat="1" x14ac:dyDescent="0.2">
      <c r="D14"/>
      <c r="E14" s="26"/>
      <c r="F14" s="26"/>
      <c r="G14"/>
      <c r="H14"/>
    </row>
    <row r="15" spans="2:9" s="9" customFormat="1" x14ac:dyDescent="0.2">
      <c r="D15" s="6" t="s">
        <v>19</v>
      </c>
      <c r="E15" s="26"/>
      <c r="F15" s="26"/>
      <c r="G15"/>
      <c r="H15"/>
    </row>
    <row r="16" spans="2:9" s="9" customFormat="1" ht="38.25" x14ac:dyDescent="0.2">
      <c r="D16" s="33" t="s">
        <v>35</v>
      </c>
      <c r="E16" s="26"/>
      <c r="F16" s="26"/>
      <c r="G16"/>
      <c r="H16"/>
    </row>
    <row r="17" spans="1:9" s="9" customFormat="1" x14ac:dyDescent="0.2">
      <c r="D17" s="6"/>
      <c r="E17" s="26"/>
      <c r="F17" s="26"/>
      <c r="G17"/>
      <c r="H17"/>
    </row>
    <row r="18" spans="1:9" s="9" customFormat="1" ht="15.75" x14ac:dyDescent="0.25">
      <c r="D18" s="6" t="s">
        <v>85</v>
      </c>
      <c r="E18" s="26"/>
      <c r="F18" s="26"/>
      <c r="G18"/>
      <c r="H18"/>
      <c r="I18" s="27"/>
    </row>
    <row r="19" spans="1:9" s="9" customFormat="1" ht="15.75" x14ac:dyDescent="0.25">
      <c r="D19" s="6"/>
      <c r="E19" s="26"/>
      <c r="F19" s="26"/>
      <c r="G19"/>
      <c r="H19"/>
      <c r="I19" s="27"/>
    </row>
    <row r="20" spans="1:9" s="9" customFormat="1" ht="15.75" x14ac:dyDescent="0.25">
      <c r="D20" s="6"/>
      <c r="E20" s="26"/>
      <c r="F20" s="26"/>
      <c r="G20"/>
      <c r="H20"/>
      <c r="I20" s="27"/>
    </row>
    <row r="21" spans="1:9" x14ac:dyDescent="0.2">
      <c r="B21" s="1" t="s">
        <v>62</v>
      </c>
      <c r="C21" s="1" t="s">
        <v>63</v>
      </c>
      <c r="D21" s="36" t="s">
        <v>82</v>
      </c>
    </row>
    <row r="22" spans="1:9" x14ac:dyDescent="0.2">
      <c r="B22" s="15">
        <v>1</v>
      </c>
      <c r="C22" s="15" t="s">
        <v>15</v>
      </c>
      <c r="D22" s="32" t="s">
        <v>87</v>
      </c>
      <c r="E22" s="11">
        <v>15</v>
      </c>
      <c r="F22" s="15" t="s">
        <v>0</v>
      </c>
      <c r="G22" s="7"/>
      <c r="H22" s="48">
        <f t="shared" ref="H22:H33" si="0">ROUND(E22*G22,2)</f>
        <v>0</v>
      </c>
    </row>
    <row r="23" spans="1:9" ht="12.6" customHeight="1" x14ac:dyDescent="0.2">
      <c r="B23" s="15">
        <v>2</v>
      </c>
      <c r="C23" s="15" t="s">
        <v>15</v>
      </c>
      <c r="D23" s="32" t="s">
        <v>86</v>
      </c>
      <c r="E23" s="11">
        <v>15</v>
      </c>
      <c r="F23" s="15" t="s">
        <v>0</v>
      </c>
      <c r="G23" s="7"/>
      <c r="H23" s="48">
        <f t="shared" si="0"/>
        <v>0</v>
      </c>
    </row>
    <row r="24" spans="1:9" x14ac:dyDescent="0.2">
      <c r="B24" s="15">
        <v>3</v>
      </c>
      <c r="C24" s="15" t="s">
        <v>15</v>
      </c>
      <c r="D24" s="32" t="s">
        <v>65</v>
      </c>
      <c r="E24" s="11">
        <v>14</v>
      </c>
      <c r="F24" s="15" t="s">
        <v>0</v>
      </c>
      <c r="G24" s="7"/>
      <c r="H24" s="48">
        <f t="shared" si="0"/>
        <v>0</v>
      </c>
    </row>
    <row r="25" spans="1:9" x14ac:dyDescent="0.2">
      <c r="B25" s="15">
        <v>4</v>
      </c>
      <c r="C25" s="15" t="s">
        <v>15</v>
      </c>
      <c r="D25" s="32" t="s">
        <v>72</v>
      </c>
      <c r="E25" s="11">
        <v>1</v>
      </c>
      <c r="F25" s="15" t="s">
        <v>0</v>
      </c>
      <c r="G25" s="7"/>
      <c r="H25" s="48">
        <f t="shared" si="0"/>
        <v>0</v>
      </c>
    </row>
    <row r="26" spans="1:9" x14ac:dyDescent="0.2">
      <c r="B26" s="15">
        <v>5</v>
      </c>
      <c r="C26" s="15" t="s">
        <v>15</v>
      </c>
      <c r="D26" s="33" t="s">
        <v>22</v>
      </c>
      <c r="E26" s="11">
        <v>80</v>
      </c>
      <c r="F26" s="15" t="s">
        <v>1</v>
      </c>
      <c r="G26" s="13"/>
      <c r="H26" s="48">
        <f t="shared" si="0"/>
        <v>0</v>
      </c>
    </row>
    <row r="27" spans="1:9" x14ac:dyDescent="0.2">
      <c r="B27" s="15">
        <v>6</v>
      </c>
      <c r="C27" s="15" t="s">
        <v>15</v>
      </c>
      <c r="D27" s="33" t="s">
        <v>40</v>
      </c>
      <c r="E27" s="11">
        <v>745</v>
      </c>
      <c r="F27" s="15" t="s">
        <v>1</v>
      </c>
      <c r="G27" s="13"/>
      <c r="H27" s="48">
        <f t="shared" si="0"/>
        <v>0</v>
      </c>
    </row>
    <row r="28" spans="1:9" s="9" customFormat="1" x14ac:dyDescent="0.2">
      <c r="A28" s="1"/>
      <c r="B28" s="15">
        <v>7</v>
      </c>
      <c r="C28" s="15" t="s">
        <v>15</v>
      </c>
      <c r="D28" s="33" t="s">
        <v>30</v>
      </c>
      <c r="E28" s="11">
        <v>705</v>
      </c>
      <c r="F28" s="15" t="s">
        <v>1</v>
      </c>
      <c r="G28" s="13"/>
      <c r="H28" s="48">
        <f t="shared" si="0"/>
        <v>0</v>
      </c>
    </row>
    <row r="29" spans="1:9" s="9" customFormat="1" x14ac:dyDescent="0.2">
      <c r="A29" s="1"/>
      <c r="B29" s="15">
        <v>8</v>
      </c>
      <c r="C29" s="15" t="s">
        <v>15</v>
      </c>
      <c r="D29" s="33" t="s">
        <v>31</v>
      </c>
      <c r="E29" s="11">
        <v>48</v>
      </c>
      <c r="F29" s="15" t="s">
        <v>1</v>
      </c>
      <c r="G29" s="13"/>
      <c r="H29" s="48">
        <f t="shared" si="0"/>
        <v>0</v>
      </c>
    </row>
    <row r="30" spans="1:9" s="9" customFormat="1" x14ac:dyDescent="0.2">
      <c r="A30" s="1"/>
      <c r="B30" s="15">
        <v>9</v>
      </c>
      <c r="C30" s="15" t="s">
        <v>15</v>
      </c>
      <c r="D30" s="33" t="s">
        <v>32</v>
      </c>
      <c r="E30" s="11">
        <v>705</v>
      </c>
      <c r="F30" s="15" t="s">
        <v>1</v>
      </c>
      <c r="G30" s="13"/>
      <c r="H30" s="48">
        <f t="shared" si="0"/>
        <v>0</v>
      </c>
    </row>
    <row r="31" spans="1:9" x14ac:dyDescent="0.2">
      <c r="B31" s="15">
        <v>10</v>
      </c>
      <c r="C31" s="15" t="s">
        <v>15</v>
      </c>
      <c r="D31" s="32" t="s">
        <v>80</v>
      </c>
      <c r="E31" s="3">
        <v>62</v>
      </c>
      <c r="F31" s="15" t="s">
        <v>6</v>
      </c>
      <c r="G31" s="13"/>
      <c r="H31" s="48">
        <f t="shared" si="0"/>
        <v>0</v>
      </c>
    </row>
    <row r="32" spans="1:9" x14ac:dyDescent="0.2">
      <c r="B32" s="15">
        <v>11</v>
      </c>
      <c r="C32" s="15" t="s">
        <v>15</v>
      </c>
      <c r="D32" s="32" t="s">
        <v>3</v>
      </c>
      <c r="E32" s="3">
        <v>15</v>
      </c>
      <c r="F32" s="18" t="s">
        <v>0</v>
      </c>
      <c r="G32" s="13"/>
      <c r="H32" s="48">
        <f t="shared" si="0"/>
        <v>0</v>
      </c>
    </row>
    <row r="33" spans="2:8" x14ac:dyDescent="0.2">
      <c r="B33" s="15">
        <v>12</v>
      </c>
      <c r="C33" s="15" t="s">
        <v>15</v>
      </c>
      <c r="D33" s="32" t="s">
        <v>7</v>
      </c>
      <c r="E33" s="3">
        <v>20</v>
      </c>
      <c r="F33" s="18" t="s">
        <v>0</v>
      </c>
      <c r="G33" s="13"/>
      <c r="H33" s="48">
        <f t="shared" si="0"/>
        <v>0</v>
      </c>
    </row>
    <row r="34" spans="2:8" x14ac:dyDescent="0.2">
      <c r="C34" s="19"/>
      <c r="D34" s="34"/>
      <c r="E34" s="21"/>
      <c r="F34" s="20"/>
      <c r="G34" s="19"/>
      <c r="H34" s="49">
        <f>SUM(H22:H33)</f>
        <v>0</v>
      </c>
    </row>
    <row r="35" spans="2:8" x14ac:dyDescent="0.2">
      <c r="D35" s="35"/>
      <c r="H35" s="50"/>
    </row>
    <row r="36" spans="2:8" x14ac:dyDescent="0.2">
      <c r="D36" s="35"/>
      <c r="H36" s="50"/>
    </row>
    <row r="37" spans="2:8" x14ac:dyDescent="0.2">
      <c r="D37" s="35"/>
      <c r="H37" s="50"/>
    </row>
    <row r="38" spans="2:8" x14ac:dyDescent="0.2">
      <c r="D38" s="35"/>
      <c r="H38" s="50"/>
    </row>
    <row r="39" spans="2:8" x14ac:dyDescent="0.2">
      <c r="D39" s="35"/>
      <c r="H39" s="50"/>
    </row>
    <row r="40" spans="2:8" x14ac:dyDescent="0.2">
      <c r="D40" s="35"/>
      <c r="H40" s="50"/>
    </row>
    <row r="41" spans="2:8" x14ac:dyDescent="0.2">
      <c r="D41" s="35"/>
      <c r="H41" s="50"/>
    </row>
    <row r="42" spans="2:8" x14ac:dyDescent="0.2">
      <c r="D42" s="35"/>
      <c r="H42" s="50"/>
    </row>
    <row r="43" spans="2:8" x14ac:dyDescent="0.2">
      <c r="D43" s="35"/>
      <c r="H43" s="50"/>
    </row>
    <row r="44" spans="2:8" x14ac:dyDescent="0.2">
      <c r="D44" s="35"/>
      <c r="H44" s="50"/>
    </row>
    <row r="45" spans="2:8" x14ac:dyDescent="0.2">
      <c r="D45" s="35"/>
      <c r="H45" s="50"/>
    </row>
    <row r="46" spans="2:8" x14ac:dyDescent="0.2">
      <c r="D46" s="35"/>
      <c r="H46" s="50"/>
    </row>
    <row r="47" spans="2:8" s="9" customFormat="1" x14ac:dyDescent="0.2">
      <c r="B47" s="17"/>
      <c r="C47" s="12"/>
      <c r="D47" s="36" t="s">
        <v>83</v>
      </c>
      <c r="E47" s="5"/>
      <c r="F47" s="28"/>
      <c r="G47" s="4"/>
      <c r="H47" s="52"/>
    </row>
    <row r="48" spans="2:8" s="9" customFormat="1" x14ac:dyDescent="0.2">
      <c r="B48" s="9">
        <v>13</v>
      </c>
      <c r="C48" s="15">
        <v>210812061</v>
      </c>
      <c r="D48" s="32" t="s">
        <v>56</v>
      </c>
      <c r="E48" s="11">
        <v>80</v>
      </c>
      <c r="F48" s="15" t="s">
        <v>1</v>
      </c>
      <c r="G48" s="13"/>
      <c r="H48" s="48">
        <f>ROUND(E48*G48,2)</f>
        <v>0</v>
      </c>
    </row>
    <row r="49" spans="2:8" s="9" customFormat="1" x14ac:dyDescent="0.2">
      <c r="B49" s="9">
        <v>14</v>
      </c>
      <c r="C49" s="15">
        <v>210812035</v>
      </c>
      <c r="D49" s="32" t="s">
        <v>41</v>
      </c>
      <c r="E49" s="11">
        <v>745</v>
      </c>
      <c r="F49" s="15" t="s">
        <v>1</v>
      </c>
      <c r="G49" s="13"/>
      <c r="H49" s="48">
        <f t="shared" ref="H49:H70" si="1">ROUND(E49*G49,2)</f>
        <v>0</v>
      </c>
    </row>
    <row r="50" spans="2:8" s="9" customFormat="1" x14ac:dyDescent="0.2">
      <c r="B50" s="9">
        <v>15</v>
      </c>
      <c r="C50" s="15">
        <v>210100001</v>
      </c>
      <c r="D50" s="32" t="s">
        <v>23</v>
      </c>
      <c r="E50" s="11">
        <v>75</v>
      </c>
      <c r="F50" s="15" t="s">
        <v>0</v>
      </c>
      <c r="G50" s="13"/>
      <c r="H50" s="48">
        <f t="shared" si="1"/>
        <v>0</v>
      </c>
    </row>
    <row r="51" spans="2:8" s="9" customFormat="1" x14ac:dyDescent="0.2">
      <c r="B51" s="9">
        <v>16</v>
      </c>
      <c r="C51" s="15">
        <v>210100003</v>
      </c>
      <c r="D51" s="32" t="s">
        <v>34</v>
      </c>
      <c r="E51" s="11">
        <v>8</v>
      </c>
      <c r="F51" s="15" t="s">
        <v>0</v>
      </c>
      <c r="G51" s="13"/>
      <c r="H51" s="48">
        <f t="shared" si="1"/>
        <v>0</v>
      </c>
    </row>
    <row r="52" spans="2:8" s="9" customFormat="1" x14ac:dyDescent="0.2">
      <c r="B52" s="9">
        <v>17</v>
      </c>
      <c r="C52" s="15">
        <v>210100151</v>
      </c>
      <c r="D52" s="32" t="s">
        <v>42</v>
      </c>
      <c r="E52" s="11">
        <v>33</v>
      </c>
      <c r="F52" s="15" t="s">
        <v>0</v>
      </c>
      <c r="G52" s="13"/>
      <c r="H52" s="48">
        <f t="shared" si="1"/>
        <v>0</v>
      </c>
    </row>
    <row r="53" spans="2:8" s="9" customFormat="1" x14ac:dyDescent="0.2">
      <c r="B53" s="9">
        <v>18</v>
      </c>
      <c r="C53" s="15">
        <v>210100350</v>
      </c>
      <c r="D53" s="32" t="s">
        <v>43</v>
      </c>
      <c r="E53" s="11">
        <v>15</v>
      </c>
      <c r="F53" s="15" t="s">
        <v>0</v>
      </c>
      <c r="G53" s="13"/>
      <c r="H53" s="48">
        <f t="shared" si="1"/>
        <v>0</v>
      </c>
    </row>
    <row r="54" spans="2:8" s="9" customFormat="1" x14ac:dyDescent="0.2">
      <c r="B54" s="9">
        <v>19</v>
      </c>
      <c r="C54" s="15">
        <v>210203902</v>
      </c>
      <c r="D54" s="32" t="s">
        <v>58</v>
      </c>
      <c r="E54" s="11">
        <v>15</v>
      </c>
      <c r="F54" s="15" t="s">
        <v>0</v>
      </c>
      <c r="G54" s="13"/>
      <c r="H54" s="48">
        <f t="shared" si="1"/>
        <v>0</v>
      </c>
    </row>
    <row r="55" spans="2:8" s="9" customFormat="1" x14ac:dyDescent="0.2">
      <c r="B55" s="9">
        <v>20</v>
      </c>
      <c r="C55" s="15">
        <v>210204002</v>
      </c>
      <c r="D55" s="32" t="s">
        <v>59</v>
      </c>
      <c r="E55" s="11">
        <v>15</v>
      </c>
      <c r="F55" s="15" t="s">
        <v>0</v>
      </c>
      <c r="G55" s="13"/>
      <c r="H55" s="48">
        <f t="shared" si="1"/>
        <v>0</v>
      </c>
    </row>
    <row r="56" spans="2:8" s="9" customFormat="1" x14ac:dyDescent="0.2">
      <c r="B56" s="9">
        <v>21</v>
      </c>
      <c r="C56" s="15">
        <v>210204201</v>
      </c>
      <c r="D56" s="32" t="s">
        <v>13</v>
      </c>
      <c r="E56" s="11">
        <v>15</v>
      </c>
      <c r="F56" s="15" t="s">
        <v>0</v>
      </c>
      <c r="G56" s="13"/>
      <c r="H56" s="48">
        <f t="shared" si="1"/>
        <v>0</v>
      </c>
    </row>
    <row r="57" spans="2:8" s="9" customFormat="1" x14ac:dyDescent="0.2">
      <c r="B57" s="9">
        <v>22</v>
      </c>
      <c r="C57" s="15">
        <v>210220001</v>
      </c>
      <c r="D57" s="32" t="s">
        <v>24</v>
      </c>
      <c r="E57" s="11">
        <v>8</v>
      </c>
      <c r="F57" s="15" t="s">
        <v>1</v>
      </c>
      <c r="G57" s="13"/>
      <c r="H57" s="48">
        <f t="shared" si="1"/>
        <v>0</v>
      </c>
    </row>
    <row r="58" spans="2:8" s="9" customFormat="1" x14ac:dyDescent="0.2">
      <c r="B58" s="9">
        <v>23</v>
      </c>
      <c r="C58" s="15">
        <v>210220022</v>
      </c>
      <c r="D58" s="32" t="s">
        <v>21</v>
      </c>
      <c r="E58" s="11">
        <v>92</v>
      </c>
      <c r="F58" s="15" t="s">
        <v>1</v>
      </c>
      <c r="G58" s="13"/>
      <c r="H58" s="48">
        <f t="shared" si="1"/>
        <v>0</v>
      </c>
    </row>
    <row r="59" spans="2:8" s="9" customFormat="1" x14ac:dyDescent="0.2">
      <c r="B59" s="9">
        <v>24</v>
      </c>
      <c r="C59" s="15">
        <v>210020951</v>
      </c>
      <c r="D59" s="32" t="s">
        <v>25</v>
      </c>
      <c r="E59" s="11">
        <v>15</v>
      </c>
      <c r="F59" s="15" t="s">
        <v>0</v>
      </c>
      <c r="G59" s="13"/>
      <c r="H59" s="48">
        <f t="shared" si="1"/>
        <v>0</v>
      </c>
    </row>
    <row r="60" spans="2:8" s="9" customFormat="1" x14ac:dyDescent="0.2">
      <c r="B60" s="9">
        <v>25</v>
      </c>
      <c r="C60" s="15">
        <v>210192722</v>
      </c>
      <c r="D60" s="32" t="s">
        <v>29</v>
      </c>
      <c r="E60" s="11">
        <v>33</v>
      </c>
      <c r="F60" s="15" t="s">
        <v>0</v>
      </c>
      <c r="G60" s="13"/>
      <c r="H60" s="48">
        <f t="shared" si="1"/>
        <v>0</v>
      </c>
    </row>
    <row r="61" spans="2:8" s="9" customFormat="1" x14ac:dyDescent="0.2">
      <c r="B61" s="9">
        <v>26</v>
      </c>
      <c r="C61" s="15">
        <v>741420021</v>
      </c>
      <c r="D61" s="32" t="s">
        <v>10</v>
      </c>
      <c r="E61" s="11">
        <v>15</v>
      </c>
      <c r="F61" s="15" t="s">
        <v>0</v>
      </c>
      <c r="G61" s="13"/>
      <c r="H61" s="48">
        <f t="shared" si="1"/>
        <v>0</v>
      </c>
    </row>
    <row r="62" spans="2:8" s="9" customFormat="1" x14ac:dyDescent="0.2">
      <c r="B62" s="9">
        <v>27</v>
      </c>
      <c r="C62" s="15">
        <v>741420022</v>
      </c>
      <c r="D62" s="32" t="s">
        <v>11</v>
      </c>
      <c r="E62" s="11">
        <v>20</v>
      </c>
      <c r="F62" s="15" t="s">
        <v>0</v>
      </c>
      <c r="G62" s="13"/>
      <c r="H62" s="48">
        <f t="shared" si="1"/>
        <v>0</v>
      </c>
    </row>
    <row r="63" spans="2:8" s="9" customFormat="1" x14ac:dyDescent="0.2">
      <c r="B63" s="9">
        <v>28</v>
      </c>
      <c r="C63" s="15">
        <v>210280211</v>
      </c>
      <c r="D63" s="32" t="s">
        <v>16</v>
      </c>
      <c r="E63" s="11">
        <v>1</v>
      </c>
      <c r="F63" s="15" t="s">
        <v>0</v>
      </c>
      <c r="G63" s="13"/>
      <c r="H63" s="48">
        <f t="shared" si="1"/>
        <v>0</v>
      </c>
    </row>
    <row r="64" spans="2:8" s="9" customFormat="1" x14ac:dyDescent="0.2">
      <c r="B64" s="9">
        <v>29</v>
      </c>
      <c r="C64" s="15">
        <v>218204122</v>
      </c>
      <c r="D64" s="32" t="s">
        <v>66</v>
      </c>
      <c r="E64" s="11">
        <v>12</v>
      </c>
      <c r="F64" s="15" t="s">
        <v>0</v>
      </c>
      <c r="G64" s="13"/>
      <c r="H64" s="48">
        <f>ROUND(E64*G64,2)</f>
        <v>0</v>
      </c>
    </row>
    <row r="65" spans="2:19" s="9" customFormat="1" x14ac:dyDescent="0.2">
      <c r="B65" s="9">
        <v>30</v>
      </c>
      <c r="C65" s="15">
        <v>218204001</v>
      </c>
      <c r="D65" s="32" t="s">
        <v>60</v>
      </c>
      <c r="E65" s="11">
        <v>12</v>
      </c>
      <c r="F65" s="15" t="s">
        <v>0</v>
      </c>
      <c r="G65" s="13"/>
      <c r="H65" s="48">
        <f>ROUND(E65*G65,2)</f>
        <v>0</v>
      </c>
    </row>
    <row r="66" spans="2:19" s="9" customFormat="1" x14ac:dyDescent="0.2">
      <c r="B66" s="9">
        <v>31</v>
      </c>
      <c r="C66" s="15">
        <v>741126813</v>
      </c>
      <c r="D66" s="32" t="s">
        <v>44</v>
      </c>
      <c r="E66" s="11">
        <v>500</v>
      </c>
      <c r="F66" s="15" t="s">
        <v>1</v>
      </c>
      <c r="G66" s="13"/>
      <c r="H66" s="48">
        <f>ROUND(E66*G66,2)</f>
        <v>0</v>
      </c>
    </row>
    <row r="67" spans="2:19" s="9" customFormat="1" x14ac:dyDescent="0.2">
      <c r="B67" s="9">
        <v>32</v>
      </c>
      <c r="C67" s="15">
        <v>218202016</v>
      </c>
      <c r="D67" s="32" t="s">
        <v>48</v>
      </c>
      <c r="E67" s="11">
        <v>12</v>
      </c>
      <c r="F67" s="15" t="s">
        <v>0</v>
      </c>
      <c r="G67" s="13"/>
      <c r="H67" s="48">
        <f>ROUND(E67*G67,2)</f>
        <v>0</v>
      </c>
    </row>
    <row r="68" spans="2:19" s="9" customFormat="1" x14ac:dyDescent="0.2">
      <c r="B68" s="9">
        <v>33</v>
      </c>
      <c r="C68" s="15">
        <v>218204202</v>
      </c>
      <c r="D68" s="32" t="s">
        <v>49</v>
      </c>
      <c r="E68" s="11">
        <v>12</v>
      </c>
      <c r="F68" s="15" t="s">
        <v>0</v>
      </c>
      <c r="G68" s="13"/>
      <c r="H68" s="48">
        <f>ROUND(E68*G68,2)</f>
        <v>0</v>
      </c>
    </row>
    <row r="69" spans="2:19" s="9" customFormat="1" x14ac:dyDescent="0.2">
      <c r="B69" s="9">
        <v>34</v>
      </c>
      <c r="C69" s="15">
        <v>210280001</v>
      </c>
      <c r="D69" s="32" t="s">
        <v>73</v>
      </c>
      <c r="E69" s="11">
        <v>1</v>
      </c>
      <c r="F69" s="15" t="s">
        <v>0</v>
      </c>
      <c r="G69" s="13"/>
      <c r="H69" s="48">
        <f t="shared" si="1"/>
        <v>0</v>
      </c>
    </row>
    <row r="70" spans="2:19" s="9" customFormat="1" x14ac:dyDescent="0.2">
      <c r="B70" s="9">
        <v>35</v>
      </c>
      <c r="C70" s="15" t="s">
        <v>57</v>
      </c>
      <c r="D70" s="32" t="s">
        <v>39</v>
      </c>
      <c r="E70" s="11">
        <v>0.5</v>
      </c>
      <c r="F70" s="15" t="s">
        <v>38</v>
      </c>
      <c r="G70" s="13"/>
      <c r="H70" s="48">
        <f t="shared" si="1"/>
        <v>0</v>
      </c>
    </row>
    <row r="71" spans="2:19" s="9" customFormat="1" x14ac:dyDescent="0.2">
      <c r="B71" s="22"/>
      <c r="C71" s="22"/>
      <c r="D71" s="37"/>
      <c r="E71" s="23"/>
      <c r="F71" s="22"/>
      <c r="G71" s="24"/>
      <c r="H71" s="53">
        <f>SUM(H48:H70)</f>
        <v>0</v>
      </c>
    </row>
    <row r="72" spans="2:19" s="9" customFormat="1" x14ac:dyDescent="0.2">
      <c r="B72" s="15"/>
      <c r="C72" s="15"/>
      <c r="D72" s="32"/>
      <c r="E72" s="11"/>
      <c r="F72" s="15"/>
      <c r="G72" s="13"/>
      <c r="H72" s="51"/>
    </row>
    <row r="73" spans="2:19" s="9" customFormat="1" x14ac:dyDescent="0.2">
      <c r="B73" s="12"/>
      <c r="C73" s="12"/>
      <c r="D73" s="36" t="s">
        <v>84</v>
      </c>
      <c r="E73" s="5"/>
      <c r="F73" s="28"/>
      <c r="G73" s="4"/>
      <c r="H73" s="52"/>
    </row>
    <row r="74" spans="2:19" s="9" customFormat="1" x14ac:dyDescent="0.2">
      <c r="B74" s="15">
        <v>36</v>
      </c>
      <c r="C74" s="15">
        <v>460010024</v>
      </c>
      <c r="D74" s="38" t="s">
        <v>26</v>
      </c>
      <c r="E74">
        <v>0.7</v>
      </c>
      <c r="F74" s="15" t="s">
        <v>12</v>
      </c>
      <c r="G74" s="13"/>
      <c r="H74" s="8">
        <f t="shared" ref="H74:H89" si="2">ROUND(E74*G74,2)</f>
        <v>0</v>
      </c>
      <c r="K74" s="15"/>
      <c r="L74" s="15"/>
      <c r="M74" s="15"/>
      <c r="N74" s="14"/>
      <c r="O74" s="11"/>
      <c r="P74"/>
      <c r="Q74" s="16"/>
      <c r="R74" s="13"/>
      <c r="S74" s="8"/>
    </row>
    <row r="75" spans="2:19" s="9" customFormat="1" x14ac:dyDescent="0.2">
      <c r="B75" s="15">
        <v>37</v>
      </c>
      <c r="C75" s="15">
        <v>460131113</v>
      </c>
      <c r="D75" s="38" t="s">
        <v>45</v>
      </c>
      <c r="E75" s="11">
        <v>1.9</v>
      </c>
      <c r="F75" s="15" t="s">
        <v>4</v>
      </c>
      <c r="G75" s="7"/>
      <c r="H75" s="48">
        <f t="shared" si="2"/>
        <v>0</v>
      </c>
      <c r="K75" s="15"/>
      <c r="L75" s="15"/>
      <c r="M75" s="15"/>
      <c r="N75" s="14"/>
      <c r="O75" s="11"/>
      <c r="P75"/>
      <c r="Q75" s="16"/>
      <c r="R75" s="13"/>
      <c r="S75" s="8"/>
    </row>
    <row r="76" spans="2:19" s="9" customFormat="1" x14ac:dyDescent="0.2">
      <c r="B76" s="15">
        <v>38</v>
      </c>
      <c r="C76" s="15">
        <v>460100001</v>
      </c>
      <c r="D76" s="38" t="s">
        <v>27</v>
      </c>
      <c r="E76" s="11">
        <v>15</v>
      </c>
      <c r="F76" s="15" t="s">
        <v>0</v>
      </c>
      <c r="G76" s="7"/>
      <c r="H76" s="48">
        <f t="shared" si="2"/>
        <v>0</v>
      </c>
      <c r="K76" s="15"/>
      <c r="L76" s="15"/>
      <c r="M76" s="15"/>
      <c r="N76" s="14"/>
      <c r="O76" s="11"/>
      <c r="P76"/>
      <c r="Q76" s="16"/>
      <c r="R76" s="13"/>
      <c r="S76" s="8"/>
    </row>
    <row r="77" spans="2:19" s="9" customFormat="1" x14ac:dyDescent="0.2">
      <c r="B77" s="15">
        <v>39</v>
      </c>
      <c r="C77" s="15">
        <v>460171141</v>
      </c>
      <c r="D77" s="38" t="s">
        <v>75</v>
      </c>
      <c r="E77" s="11">
        <v>381</v>
      </c>
      <c r="F77" s="15" t="s">
        <v>1</v>
      </c>
      <c r="G77" s="13"/>
      <c r="H77" s="8">
        <f t="shared" si="2"/>
        <v>0</v>
      </c>
      <c r="K77" s="15"/>
      <c r="L77" s="15"/>
      <c r="M77" s="15"/>
      <c r="N77" s="14"/>
      <c r="O77" s="11"/>
      <c r="P77"/>
      <c r="Q77" s="16"/>
      <c r="R77" s="13"/>
      <c r="S77" s="8"/>
    </row>
    <row r="78" spans="2:19" s="9" customFormat="1" x14ac:dyDescent="0.2">
      <c r="B78" s="15">
        <v>40</v>
      </c>
      <c r="C78" s="15">
        <v>460161171</v>
      </c>
      <c r="D78" s="38" t="s">
        <v>76</v>
      </c>
      <c r="E78" s="11">
        <v>226</v>
      </c>
      <c r="F78" s="15" t="s">
        <v>1</v>
      </c>
      <c r="G78" s="13"/>
      <c r="H78" s="8">
        <f t="shared" si="2"/>
        <v>0</v>
      </c>
      <c r="K78" s="15"/>
      <c r="L78" s="15"/>
      <c r="M78" s="15"/>
      <c r="N78" s="14"/>
      <c r="O78" s="11"/>
      <c r="P78" s="14"/>
      <c r="Q78" s="11"/>
      <c r="R78" s="13"/>
      <c r="S78" s="8"/>
    </row>
    <row r="79" spans="2:19" s="9" customFormat="1" x14ac:dyDescent="0.2">
      <c r="B79" s="15">
        <v>41</v>
      </c>
      <c r="C79" s="15">
        <v>460161322</v>
      </c>
      <c r="D79" s="38" t="s">
        <v>61</v>
      </c>
      <c r="E79" s="11">
        <v>48</v>
      </c>
      <c r="F79" s="15" t="s">
        <v>1</v>
      </c>
      <c r="G79" s="13"/>
      <c r="H79" s="8">
        <f>ROUND(E79*G79,2)</f>
        <v>0</v>
      </c>
      <c r="K79" s="15"/>
      <c r="L79" s="15"/>
      <c r="M79" s="15"/>
      <c r="N79" s="14"/>
      <c r="O79" s="11"/>
      <c r="P79" s="14"/>
      <c r="Q79" s="11"/>
      <c r="R79" s="13"/>
      <c r="S79" s="8"/>
    </row>
    <row r="80" spans="2:19" s="9" customFormat="1" x14ac:dyDescent="0.2">
      <c r="B80" s="15">
        <v>42</v>
      </c>
      <c r="C80" s="15">
        <v>460451151</v>
      </c>
      <c r="D80" s="38" t="s">
        <v>77</v>
      </c>
      <c r="E80" s="11">
        <v>33</v>
      </c>
      <c r="F80" s="15" t="s">
        <v>1</v>
      </c>
      <c r="G80" s="13"/>
      <c r="H80" s="8">
        <f t="shared" si="2"/>
        <v>0</v>
      </c>
      <c r="K80" s="15"/>
      <c r="L80" s="15"/>
      <c r="M80" s="15"/>
      <c r="N80" s="14"/>
      <c r="O80" s="11"/>
      <c r="P80" s="14"/>
      <c r="Q80" s="11"/>
      <c r="R80" s="13"/>
      <c r="S80" s="8"/>
    </row>
    <row r="81" spans="2:19" s="9" customFormat="1" x14ac:dyDescent="0.2">
      <c r="B81" s="15">
        <v>43</v>
      </c>
      <c r="C81" s="15">
        <v>460451181</v>
      </c>
      <c r="D81" s="38" t="s">
        <v>78</v>
      </c>
      <c r="E81" s="11">
        <v>226</v>
      </c>
      <c r="F81" s="15" t="s">
        <v>1</v>
      </c>
      <c r="G81" s="13"/>
      <c r="H81" s="8">
        <f>ROUND(E81*G81,2)</f>
        <v>0</v>
      </c>
      <c r="K81" s="15"/>
      <c r="L81" s="15"/>
      <c r="M81" s="15"/>
      <c r="N81" s="14"/>
      <c r="O81" s="11"/>
      <c r="P81" s="14"/>
      <c r="Q81" s="11"/>
      <c r="R81" s="13"/>
      <c r="S81" s="8"/>
    </row>
    <row r="82" spans="2:19" s="9" customFormat="1" x14ac:dyDescent="0.2">
      <c r="B82" s="15">
        <v>44</v>
      </c>
      <c r="C82" s="15">
        <v>460451332</v>
      </c>
      <c r="D82" s="38" t="s">
        <v>74</v>
      </c>
      <c r="E82" s="11">
        <v>48</v>
      </c>
      <c r="F82" s="15" t="s">
        <v>1</v>
      </c>
      <c r="G82" s="13"/>
      <c r="H82" s="8">
        <f t="shared" si="2"/>
        <v>0</v>
      </c>
      <c r="K82" s="15"/>
      <c r="L82" s="15"/>
      <c r="M82" s="15"/>
      <c r="N82" s="14"/>
      <c r="O82" s="11"/>
      <c r="P82" s="14"/>
      <c r="Q82" s="11"/>
      <c r="R82" s="13"/>
      <c r="S82" s="8"/>
    </row>
    <row r="83" spans="2:19" s="9" customFormat="1" x14ac:dyDescent="0.2">
      <c r="B83" s="15">
        <v>45</v>
      </c>
      <c r="C83" s="15">
        <v>460661111</v>
      </c>
      <c r="D83" s="38" t="s">
        <v>79</v>
      </c>
      <c r="E83" s="11">
        <v>50</v>
      </c>
      <c r="F83" s="15" t="s">
        <v>1</v>
      </c>
      <c r="G83" s="13"/>
      <c r="H83" s="8">
        <f t="shared" si="2"/>
        <v>0</v>
      </c>
      <c r="K83" s="15"/>
      <c r="L83" s="15"/>
      <c r="M83" s="15"/>
      <c r="N83" s="14"/>
      <c r="O83" s="11"/>
      <c r="P83" s="14"/>
      <c r="Q83" s="11"/>
      <c r="R83" s="13"/>
      <c r="S83" s="8"/>
    </row>
    <row r="84" spans="2:19" s="9" customFormat="1" x14ac:dyDescent="0.2">
      <c r="B84" s="15">
        <v>46</v>
      </c>
      <c r="C84" s="15">
        <v>460641113</v>
      </c>
      <c r="D84" s="38" t="s">
        <v>33</v>
      </c>
      <c r="E84" s="11">
        <v>6.7</v>
      </c>
      <c r="F84" s="15" t="s">
        <v>4</v>
      </c>
      <c r="G84" s="13"/>
      <c r="H84" s="8">
        <f t="shared" si="2"/>
        <v>0</v>
      </c>
      <c r="K84" s="15"/>
      <c r="L84" s="15"/>
      <c r="M84" s="15"/>
      <c r="N84" s="14"/>
      <c r="O84" s="11"/>
      <c r="P84" s="14"/>
      <c r="Q84" s="11"/>
      <c r="R84" s="13"/>
      <c r="S84" s="8"/>
    </row>
    <row r="85" spans="2:19" s="9" customFormat="1" x14ac:dyDescent="0.2">
      <c r="B85" s="15">
        <v>47</v>
      </c>
      <c r="C85" s="15">
        <v>460671112</v>
      </c>
      <c r="D85" s="38" t="s">
        <v>20</v>
      </c>
      <c r="E85" s="11">
        <v>705</v>
      </c>
      <c r="F85" s="15" t="s">
        <v>1</v>
      </c>
      <c r="G85" s="7"/>
      <c r="H85" s="48">
        <f t="shared" si="2"/>
        <v>0</v>
      </c>
      <c r="K85" s="15"/>
      <c r="L85" s="15"/>
      <c r="M85" s="15"/>
      <c r="N85" s="14"/>
      <c r="O85" s="11"/>
      <c r="P85" s="14"/>
      <c r="Q85" s="11"/>
      <c r="R85" s="13"/>
      <c r="S85" s="8"/>
    </row>
    <row r="86" spans="2:19" s="9" customFormat="1" x14ac:dyDescent="0.2">
      <c r="B86" s="15">
        <v>48</v>
      </c>
      <c r="C86" s="15">
        <v>460242221</v>
      </c>
      <c r="D86" s="38" t="s">
        <v>28</v>
      </c>
      <c r="E86" s="11">
        <v>210</v>
      </c>
      <c r="F86" s="15" t="s">
        <v>1</v>
      </c>
      <c r="G86" s="7"/>
      <c r="H86" s="48">
        <f t="shared" si="2"/>
        <v>0</v>
      </c>
      <c r="K86" s="15"/>
      <c r="L86" s="15"/>
      <c r="M86" s="15"/>
      <c r="N86" s="14"/>
      <c r="O86" s="11"/>
      <c r="P86" s="14"/>
      <c r="Q86" s="11"/>
      <c r="R86" s="13"/>
      <c r="S86" s="8"/>
    </row>
    <row r="87" spans="2:19" s="9" customFormat="1" x14ac:dyDescent="0.2">
      <c r="B87" s="15">
        <v>49</v>
      </c>
      <c r="C87" s="15">
        <v>460242211</v>
      </c>
      <c r="D87" s="38" t="s">
        <v>14</v>
      </c>
      <c r="E87" s="11">
        <v>20</v>
      </c>
      <c r="F87" s="15" t="s">
        <v>0</v>
      </c>
      <c r="G87" s="7"/>
      <c r="H87" s="48">
        <f t="shared" si="2"/>
        <v>0</v>
      </c>
      <c r="K87" s="15"/>
      <c r="L87" s="15"/>
      <c r="M87" s="15"/>
      <c r="N87" s="14"/>
      <c r="O87" s="11"/>
      <c r="P87" s="14"/>
      <c r="Q87" s="11"/>
      <c r="R87" s="13"/>
      <c r="S87" s="8"/>
    </row>
    <row r="88" spans="2:19" s="9" customFormat="1" x14ac:dyDescent="0.2">
      <c r="B88" s="15">
        <v>50</v>
      </c>
      <c r="C88" s="15">
        <v>460791112</v>
      </c>
      <c r="D88" s="38" t="s">
        <v>46</v>
      </c>
      <c r="E88" s="11">
        <v>705</v>
      </c>
      <c r="F88" s="15" t="s">
        <v>1</v>
      </c>
      <c r="G88" s="13"/>
      <c r="H88" s="8">
        <f t="shared" si="2"/>
        <v>0</v>
      </c>
      <c r="K88" s="15"/>
      <c r="L88" s="15"/>
      <c r="M88" s="15"/>
      <c r="N88" s="14"/>
      <c r="O88" s="11"/>
      <c r="P88" s="14"/>
      <c r="Q88" s="11"/>
      <c r="R88" s="13"/>
      <c r="S88" s="8"/>
    </row>
    <row r="89" spans="2:19" s="9" customFormat="1" x14ac:dyDescent="0.2">
      <c r="B89" s="15">
        <v>51</v>
      </c>
      <c r="C89" s="15">
        <v>460791114</v>
      </c>
      <c r="D89" s="38" t="s">
        <v>47</v>
      </c>
      <c r="E89" s="11">
        <v>48</v>
      </c>
      <c r="F89" s="15" t="s">
        <v>1</v>
      </c>
      <c r="G89" s="13"/>
      <c r="H89" s="8">
        <f t="shared" si="2"/>
        <v>0</v>
      </c>
      <c r="L89" s="15"/>
      <c r="M89" s="15"/>
      <c r="N89" s="14"/>
      <c r="O89" s="11"/>
      <c r="P89" s="14"/>
      <c r="Q89" s="11"/>
      <c r="R89" s="13"/>
      <c r="S89" s="8"/>
    </row>
    <row r="90" spans="2:19" s="9" customFormat="1" x14ac:dyDescent="0.2">
      <c r="B90" s="15">
        <v>52</v>
      </c>
      <c r="C90" s="15">
        <v>468041122</v>
      </c>
      <c r="D90" s="38" t="s">
        <v>81</v>
      </c>
      <c r="E90" s="11">
        <v>60</v>
      </c>
      <c r="F90" s="15" t="s">
        <v>1</v>
      </c>
      <c r="G90" s="13"/>
      <c r="H90" s="8">
        <f>ROUND(E90*G90,2)</f>
        <v>0</v>
      </c>
      <c r="L90" s="15"/>
      <c r="M90" s="15"/>
      <c r="N90" s="14"/>
      <c r="O90" s="11"/>
      <c r="P90" s="14"/>
      <c r="Q90" s="11"/>
      <c r="R90" s="13"/>
      <c r="S90" s="8"/>
    </row>
    <row r="91" spans="2:19" s="9" customFormat="1" x14ac:dyDescent="0.2">
      <c r="B91" s="15">
        <v>53</v>
      </c>
      <c r="C91" s="15">
        <v>460371121</v>
      </c>
      <c r="D91" s="38" t="s">
        <v>70</v>
      </c>
      <c r="E91" s="11">
        <v>10.199999999999999</v>
      </c>
      <c r="F91" s="15" t="s">
        <v>4</v>
      </c>
      <c r="G91" s="13"/>
      <c r="H91" s="8">
        <f>ROUND(E91*G91,2)</f>
        <v>0</v>
      </c>
      <c r="L91" s="15"/>
      <c r="M91" s="15"/>
      <c r="N91" s="14"/>
      <c r="O91" s="11"/>
      <c r="P91" s="14"/>
      <c r="Q91" s="11"/>
      <c r="R91" s="13"/>
      <c r="S91" s="8"/>
    </row>
    <row r="92" spans="2:19" s="9" customFormat="1" x14ac:dyDescent="0.2">
      <c r="B92" s="15">
        <v>54</v>
      </c>
      <c r="C92" s="15">
        <v>460341112</v>
      </c>
      <c r="D92" s="38" t="s">
        <v>67</v>
      </c>
      <c r="E92" s="11">
        <v>10.199999999999999</v>
      </c>
      <c r="F92" s="15" t="s">
        <v>4</v>
      </c>
      <c r="G92" s="13"/>
      <c r="H92" s="8">
        <f>ROUND(E92*G92,2)</f>
        <v>0</v>
      </c>
      <c r="L92" s="15"/>
      <c r="M92" s="15"/>
      <c r="N92" s="14"/>
      <c r="O92" s="11"/>
      <c r="P92" s="14"/>
      <c r="Q92" s="11"/>
      <c r="R92" s="13"/>
      <c r="S92" s="8"/>
    </row>
    <row r="93" spans="2:19" s="9" customFormat="1" x14ac:dyDescent="0.2">
      <c r="B93" s="15">
        <v>55</v>
      </c>
      <c r="C93" s="15">
        <v>460341121</v>
      </c>
      <c r="D93" s="38" t="s">
        <v>69</v>
      </c>
      <c r="E93" s="11">
        <v>10.199999999999999</v>
      </c>
      <c r="F93" s="15" t="s">
        <v>4</v>
      </c>
      <c r="G93" s="13"/>
      <c r="H93" s="8">
        <f>ROUND(E93*G93,2)</f>
        <v>0</v>
      </c>
      <c r="L93" s="15"/>
      <c r="M93" s="15"/>
      <c r="N93" s="14"/>
      <c r="O93" s="11"/>
      <c r="P93" s="14"/>
      <c r="Q93" s="11"/>
      <c r="R93" s="13"/>
      <c r="S93" s="8"/>
    </row>
    <row r="94" spans="2:19" s="9" customFormat="1" x14ac:dyDescent="0.2">
      <c r="B94" s="15">
        <v>56</v>
      </c>
      <c r="C94" s="15">
        <v>460361121</v>
      </c>
      <c r="D94" s="38" t="s">
        <v>68</v>
      </c>
      <c r="E94" s="11">
        <v>16.3</v>
      </c>
      <c r="F94" s="15" t="s">
        <v>38</v>
      </c>
      <c r="G94" s="13"/>
      <c r="H94" s="8">
        <f>ROUND(E94*G94,2)</f>
        <v>0</v>
      </c>
      <c r="L94" s="15"/>
      <c r="M94" s="15"/>
      <c r="N94" s="14"/>
      <c r="O94" s="11"/>
      <c r="P94" s="14"/>
      <c r="Q94" s="11"/>
      <c r="R94" s="13"/>
      <c r="S94" s="8"/>
    </row>
    <row r="95" spans="2:19" s="9" customFormat="1" x14ac:dyDescent="0.2">
      <c r="B95" s="15"/>
      <c r="D95" s="32"/>
      <c r="E95" s="11"/>
      <c r="F95" s="15"/>
      <c r="H95" s="50">
        <f>SUM(H74:H94)</f>
        <v>0</v>
      </c>
      <c r="K95" s="15"/>
      <c r="L95" s="14"/>
      <c r="M95" s="11"/>
      <c r="N95"/>
      <c r="O95" s="16"/>
      <c r="P95" s="13"/>
      <c r="Q95" s="8"/>
    </row>
    <row r="96" spans="2:19" s="9" customFormat="1" x14ac:dyDescent="0.2">
      <c r="D96" s="32"/>
      <c r="E96" s="11"/>
      <c r="F96" s="15"/>
      <c r="H96" s="50"/>
      <c r="K96" s="15"/>
      <c r="L96" s="15"/>
      <c r="M96" s="15"/>
      <c r="N96" s="14"/>
      <c r="O96" s="11"/>
      <c r="P96"/>
      <c r="Q96" s="16"/>
      <c r="R96" s="13"/>
      <c r="S96" s="8"/>
    </row>
    <row r="97" spans="2:19" s="9" customFormat="1" x14ac:dyDescent="0.2">
      <c r="C97" s="12"/>
      <c r="D97" s="36" t="s">
        <v>50</v>
      </c>
      <c r="E97" s="5"/>
      <c r="F97" s="28"/>
      <c r="G97" s="4"/>
      <c r="H97" s="52"/>
      <c r="K97" s="15"/>
      <c r="L97" s="15"/>
      <c r="M97" s="15"/>
      <c r="N97" s="14"/>
      <c r="O97" s="11"/>
      <c r="P97"/>
      <c r="Q97" s="16"/>
      <c r="R97" s="13"/>
      <c r="S97" s="8"/>
    </row>
    <row r="98" spans="2:19" s="9" customFormat="1" x14ac:dyDescent="0.2">
      <c r="B98" s="15">
        <v>62</v>
      </c>
      <c r="C98" s="15" t="s">
        <v>51</v>
      </c>
      <c r="D98" s="38" t="s">
        <v>52</v>
      </c>
      <c r="E98">
        <v>1</v>
      </c>
      <c r="F98" s="15" t="s">
        <v>0</v>
      </c>
      <c r="G98" s="13"/>
      <c r="H98" s="8">
        <f>ROUND(E98*G98,2)</f>
        <v>0</v>
      </c>
      <c r="K98" s="15"/>
      <c r="L98" s="15"/>
      <c r="M98" s="15"/>
      <c r="N98" s="14"/>
      <c r="O98" s="11"/>
      <c r="P98"/>
      <c r="Q98" s="16"/>
      <c r="R98" s="13"/>
      <c r="S98" s="8"/>
    </row>
    <row r="99" spans="2:19" s="9" customFormat="1" x14ac:dyDescent="0.2">
      <c r="B99" s="15">
        <v>63</v>
      </c>
      <c r="C99" s="15" t="s">
        <v>51</v>
      </c>
      <c r="D99" s="38" t="s">
        <v>53</v>
      </c>
      <c r="E99" s="11">
        <v>655</v>
      </c>
      <c r="F99" s="15" t="s">
        <v>1</v>
      </c>
      <c r="G99" s="7"/>
      <c r="H99" s="48">
        <f>ROUND(E99*G99,2)</f>
        <v>0</v>
      </c>
      <c r="K99" s="15"/>
      <c r="L99" s="15"/>
      <c r="M99" s="15"/>
      <c r="N99" s="14"/>
      <c r="O99" s="11"/>
      <c r="P99"/>
      <c r="Q99" s="16"/>
      <c r="R99" s="13"/>
      <c r="S99" s="8"/>
    </row>
    <row r="100" spans="2:19" s="9" customFormat="1" x14ac:dyDescent="0.2">
      <c r="B100" s="15">
        <v>64</v>
      </c>
      <c r="C100" s="15" t="s">
        <v>51</v>
      </c>
      <c r="D100" s="38" t="s">
        <v>54</v>
      </c>
      <c r="E100" s="11">
        <v>1</v>
      </c>
      <c r="F100" s="15" t="s">
        <v>0</v>
      </c>
      <c r="G100" s="7"/>
      <c r="H100" s="48">
        <f>ROUND(E100*G100,2)</f>
        <v>0</v>
      </c>
    </row>
    <row r="101" spans="2:19" s="9" customFormat="1" x14ac:dyDescent="0.2">
      <c r="B101" s="15"/>
      <c r="C101" s="17"/>
      <c r="D101" s="39"/>
      <c r="E101" s="10"/>
      <c r="F101" s="17"/>
      <c r="G101" s="30"/>
      <c r="H101" s="31"/>
    </row>
    <row r="102" spans="2:19" x14ac:dyDescent="0.2">
      <c r="B102" s="9"/>
      <c r="C102" s="9"/>
      <c r="D102" s="32"/>
      <c r="E102" s="11"/>
      <c r="F102" s="15"/>
      <c r="G102" s="9"/>
      <c r="H102" s="50">
        <f>SUM(H98:H101)</f>
        <v>0</v>
      </c>
    </row>
  </sheetData>
  <phoneticPr fontId="0" type="noConversion"/>
  <pageMargins left="0.39370078740157483" right="0.39370078740157483" top="0.59055118110236227" bottom="0.59055118110236227" header="0.31496062992125984" footer="0.31496062992125984"/>
  <pageSetup paperSize="9" fitToHeight="28" orientation="landscape" r:id="rId1"/>
  <headerFooter alignWithMargins="0">
    <oddFooter>&amp;R&amp;P/&amp;N</oddFooter>
  </headerFooter>
  <rowBreaks count="3" manualBreakCount="3">
    <brk id="18" min="1" max="8" man="1"/>
    <brk id="46" min="1" max="8" man="1"/>
    <brk id="72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Words>0</Words>
  <Characters>0</Characters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SO04</vt:lpstr>
      <vt:lpstr>'SO04'!Oblast_tisku</vt:lpstr>
      <vt:lpstr>Print_Area</vt:lpstr>
      <vt:lpstr>Tisková_oblast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vamut</dc:creator>
  <cp:lastModifiedBy>Miroslav Homolka</cp:lastModifiedBy>
  <cp:revision>0</cp:revision>
  <cp:lastPrinted>2024-12-28T09:55:41Z</cp:lastPrinted>
  <dcterms:created xsi:type="dcterms:W3CDTF">1601-01-01T00:00:00Z</dcterms:created>
  <dcterms:modified xsi:type="dcterms:W3CDTF">2025-03-15T15:04:52Z</dcterms:modified>
</cp:coreProperties>
</file>